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K9" i="2" l="1"/>
  <c r="L9" i="2" s="1"/>
  <c r="I9" i="2"/>
  <c r="J9" i="2" s="1"/>
  <c r="E14" i="2"/>
  <c r="F9" i="2" s="1"/>
  <c r="C14" i="2"/>
  <c r="D9" i="2" s="1"/>
  <c r="G14" i="2"/>
  <c r="H9" i="2" s="1"/>
  <c r="D14" i="2" l="1"/>
  <c r="K12" i="2"/>
  <c r="I12" i="2"/>
  <c r="J12" i="2" s="1"/>
  <c r="K11" i="2"/>
  <c r="L11" i="2" s="1"/>
  <c r="I11" i="2"/>
  <c r="K10" i="2"/>
  <c r="L10" i="2" s="1"/>
  <c r="I10" i="2"/>
  <c r="J10" i="2" s="1"/>
  <c r="K8" i="2"/>
  <c r="L8" i="2" s="1"/>
  <c r="I8" i="2"/>
  <c r="J8" i="2" s="1"/>
  <c r="K7" i="2"/>
  <c r="L7" i="2" s="1"/>
  <c r="I7" i="2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I13" i="2"/>
  <c r="J13" i="2" s="1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<sst xmlns="http://schemas.openxmlformats.org/spreadsheetml/2006/main" count="30" uniqueCount="22">
  <si>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</si>
  <si>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</si>
  <si>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</si>
  <si>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</si>
  <si>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</si>
  <si>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</si>
  <si>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</si>
  <si>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</si>
  <si>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</si>
  <si>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</si>
  <si>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</si>
  <si>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</si>
  <si>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</si>
  <si>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</si>
  <si>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</si>
  <si>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</si>
  <si>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</si>
  <si>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</si>
  <si>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</si>
  <si>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</si>
  <si>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ΜΑΪΟΣ</t>
  </si>
  <si>
    <t>ΙΟΥΝΙΟΣ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</si>
</sst>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Arial Greek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7" fillId="0" borderId="10" xfId="0" applyFont="1" applyBorder="1"/>
    <xf numFmtId="3" fontId="27" fillId="0" borderId="6" xfId="0" applyNumberFormat="1" applyFont="1" applyBorder="1"/>
    <xf numFmtId="164" fontId="27" fillId="0" borderId="6" xfId="0" applyNumberFormat="1" applyFont="1" applyBorder="1"/>
    <xf numFmtId="3" fontId="28" fillId="33" borderId="6" xfId="0" applyNumberFormat="1" applyFont="1" applyFill="1" applyBorder="1"/>
    <xf numFmtId="164" fontId="27" fillId="0" borderId="11" xfId="0" applyNumberFormat="1" applyFont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9" fontId="27" fillId="0" borderId="6" xfId="0" applyNumberFormat="1" applyFont="1" applyBorder="1"/>
    <xf numFmtId="0" fontId="27" fillId="0" borderId="8" xfId="0" applyFont="1" applyBorder="1" applyAlignment="1">
      <alignment horizontal="center"/>
    </xf>
    <xf numFmtId="3" fontId="2" fillId="0" borderId="8" xfId="0" applyNumberFormat="1" applyFont="1" applyBorder="1"/>
    <xf numFmtId="3" fontId="2" fillId="0" borderId="8" xfId="0" applyNumberFormat="1" applyFont="1" applyFill="1" applyBorder="1"/>
    <xf numFmtId="3" fontId="2" fillId="34" borderId="8" xfId="0" applyNumberFormat="1" applyFont="1" applyFill="1" applyBorder="1"/>
    <xf numFmtId="1" fontId="31" fillId="0" borderId="6" xfId="0" applyNumberFormat="1" applyFont="1" applyBorder="1"/>
    <xf numFmtId="0" fontId="31" fillId="34" borderId="8" xfId="0" applyFont="1" applyFill="1" applyBorder="1"/>
    <xf numFmtId="0" fontId="29" fillId="34" borderId="8" xfId="0" applyFont="1" applyFill="1" applyBorder="1"/>
    <xf numFmtId="0" fontId="28" fillId="0" borderId="8" xfId="0" applyFont="1" applyBorder="1"/>
    <xf numFmtId="0" fontId="32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3" fillId="34" borderId="8" xfId="0" applyFont="1" applyFill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Ιούνιο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0.12125527426160337</c:v>
                </c:pt>
                <c:pt idx="1">
                  <c:v>0.30733122362869197</c:v>
                </c:pt>
                <c:pt idx="2">
                  <c:v>0.16587552742616032</c:v>
                </c:pt>
                <c:pt idx="3">
                  <c:v>0.172415611814346</c:v>
                </c:pt>
                <c:pt idx="4">
                  <c:v>0.23312236286919832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7.6866294370627128E-2</c:v>
                </c:pt>
                <c:pt idx="1">
                  <c:v>0.181333846845112</c:v>
                </c:pt>
                <c:pt idx="2">
                  <c:v>0.20550099492907117</c:v>
                </c:pt>
                <c:pt idx="3">
                  <c:v>0.4001861480197702</c:v>
                </c:pt>
                <c:pt idx="4">
                  <c:v>0.13611271583541948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70528"/>
        <c:axId val="45273856"/>
      </c:barChart>
      <c:catAx>
        <c:axId val="452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52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738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5270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 Ιούνιος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96</c:v>
                </c:pt>
                <c:pt idx="1">
                  <c:v>-177</c:v>
                </c:pt>
                <c:pt idx="2">
                  <c:v>-81</c:v>
                </c:pt>
                <c:pt idx="3">
                  <c:v>3258</c:v>
                </c:pt>
                <c:pt idx="4">
                  <c:v>9200</c:v>
                </c:pt>
                <c:pt idx="5">
                  <c:v>-179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6096"/>
        <c:axId val="46037632"/>
      </c:barChart>
      <c:catAx>
        <c:axId val="460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6037632"/>
        <c:crosses val="autoZero"/>
        <c:auto val="1"/>
        <c:lblAlgn val="ctr"/>
        <c:lblOffset val="100"/>
        <c:noMultiLvlLbl val="0"/>
      </c:catAx>
      <c:valAx>
        <c:axId val="46037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6036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88" zoomScaleNormal="88" workbookViewId="0">
      <selection activeCell="K8" sqref="K8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7.85546875" bestFit="1" customWidth="1"/>
    <col min="5" max="5" width="7" customWidth="1"/>
    <col min="6" max="6" width="7.85546875" bestFit="1" customWidth="1"/>
    <col min="7" max="7" width="7.42578125" customWidth="1"/>
    <col min="8" max="8" width="7" customWidth="1"/>
    <col min="9" max="9" width="7.42578125" customWidth="1"/>
    <col min="11" max="11" width="8" customWidth="1"/>
    <col min="12" max="12" width="10" customWidth="1"/>
    <col min="14" max="14" width="24.42578125" bestFit="1" customWidth="1"/>
    <col min="32" max="32" width="24.42578125" bestFit="1" customWidth="1"/>
    <col min="35" max="35" width="18.140625" customWidth="1"/>
    <col min="37" max="37" width="10.5703125" customWidth="1"/>
  </cols>
  <sheetData>
    <row r="1" spans="1:37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7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7" ht="6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7" x14ac:dyDescent="0.2">
      <c r="A4" s="9"/>
      <c r="B4" s="24"/>
      <c r="C4" s="56" t="s">
        <v>20</v>
      </c>
      <c r="D4" s="56"/>
      <c r="E4" s="56" t="s">
        <v>21</v>
      </c>
      <c r="F4" s="56"/>
      <c r="G4" s="56"/>
      <c r="H4" s="56"/>
      <c r="I4" s="56"/>
      <c r="J4" s="56"/>
      <c r="K4" s="56"/>
      <c r="L4" s="5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7" x14ac:dyDescent="0.2">
      <c r="A5" s="9"/>
      <c r="B5" s="22" t="s">
        <v>0</v>
      </c>
      <c r="C5" s="55">
        <v>2020</v>
      </c>
      <c r="D5" s="55"/>
      <c r="E5" s="55">
        <v>2019</v>
      </c>
      <c r="F5" s="55"/>
      <c r="G5" s="55">
        <v>2020</v>
      </c>
      <c r="H5" s="55"/>
      <c r="I5" s="55" t="s">
        <v>16</v>
      </c>
      <c r="J5" s="55"/>
      <c r="K5" s="55" t="s">
        <v>17</v>
      </c>
      <c r="L5" s="57"/>
      <c r="M5" s="9"/>
      <c r="N5" s="9"/>
      <c r="O5" s="54"/>
      <c r="P5" s="5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7" ht="15.75" x14ac:dyDescent="0.25">
      <c r="A6" s="9"/>
      <c r="B6" s="20"/>
      <c r="C6" s="40" t="s">
        <v>8</v>
      </c>
      <c r="D6" s="21" t="s">
        <v>1</v>
      </c>
      <c r="E6" s="40" t="s">
        <v>8</v>
      </c>
      <c r="F6" s="21" t="s">
        <v>1</v>
      </c>
      <c r="G6" s="40" t="s">
        <v>8</v>
      </c>
      <c r="H6" s="21" t="s">
        <v>1</v>
      </c>
      <c r="I6" s="40" t="s">
        <v>8</v>
      </c>
      <c r="J6" s="21" t="s">
        <v>1</v>
      </c>
      <c r="K6" s="40" t="s">
        <v>8</v>
      </c>
      <c r="L6" s="23" t="s">
        <v>1</v>
      </c>
      <c r="M6" s="9"/>
      <c r="O6" s="3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5.75" x14ac:dyDescent="0.25">
      <c r="A7" s="9"/>
      <c r="B7" s="47" t="s">
        <v>2</v>
      </c>
      <c r="C7" s="41">
        <v>888</v>
      </c>
      <c r="D7" s="37">
        <f>C7/C14</f>
        <v>2.9995946493717066E-2</v>
      </c>
      <c r="E7" s="50">
        <v>2299</v>
      </c>
      <c r="F7" s="37">
        <f>E7/E14</f>
        <v>0.12125527426160337</v>
      </c>
      <c r="G7" s="50">
        <v>2395</v>
      </c>
      <c r="H7" s="37">
        <f>G7/G14</f>
        <v>7.6866294370627128E-2</v>
      </c>
      <c r="I7" s="25">
        <f t="shared" ref="I7:I12" si="0">G7-E7</f>
        <v>96</v>
      </c>
      <c r="J7" s="26">
        <f t="shared" ref="J7:J13" si="1">I7/E7</f>
        <v>4.1757285776424534E-2</v>
      </c>
      <c r="K7" s="25">
        <f>G7-C7</f>
        <v>1507</v>
      </c>
      <c r="L7" s="26">
        <f t="shared" ref="L7:L13" si="2">K7/G7</f>
        <v>0.62922755741127345</v>
      </c>
      <c r="M7" s="9"/>
      <c r="O7" s="36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7" ht="15.75" x14ac:dyDescent="0.25">
      <c r="A8" s="9"/>
      <c r="B8" s="47" t="s">
        <v>3</v>
      </c>
      <c r="C8" s="42">
        <v>6121</v>
      </c>
      <c r="D8" s="37">
        <f>C8/C14</f>
        <v>0.20676259964869612</v>
      </c>
      <c r="E8" s="51">
        <v>5827</v>
      </c>
      <c r="F8" s="37">
        <f>E8/E14</f>
        <v>0.30733122362869197</v>
      </c>
      <c r="G8" s="51">
        <v>5650</v>
      </c>
      <c r="H8" s="37">
        <f>G8/G14</f>
        <v>0.181333846845112</v>
      </c>
      <c r="I8" s="25">
        <f t="shared" si="0"/>
        <v>-177</v>
      </c>
      <c r="J8" s="26">
        <f t="shared" si="1"/>
        <v>-3.0375836622618842E-2</v>
      </c>
      <c r="K8" s="25">
        <f t="shared" ref="K8:K14" si="3">G8-C8</f>
        <v>-471</v>
      </c>
      <c r="L8" s="26">
        <f t="shared" si="2"/>
        <v>-8.336283185840708E-2</v>
      </c>
      <c r="M8" s="9"/>
      <c r="O8" s="3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15.75" x14ac:dyDescent="0.25">
      <c r="A9" s="9"/>
      <c r="B9" s="48" t="s">
        <v>19</v>
      </c>
      <c r="C9" s="43">
        <v>7009</v>
      </c>
      <c r="D9" s="38">
        <f>C9/C14</f>
        <v>0.23675854614241318</v>
      </c>
      <c r="E9" s="52">
        <v>8126</v>
      </c>
      <c r="F9" s="38">
        <f>E9/E14</f>
        <v>0.42858649789029535</v>
      </c>
      <c r="G9" s="52">
        <v>8045</v>
      </c>
      <c r="H9" s="38">
        <f>G9/G14</f>
        <v>0.25820014121573914</v>
      </c>
      <c r="I9" s="27">
        <f t="shared" si="0"/>
        <v>-81</v>
      </c>
      <c r="J9" s="28">
        <f t="shared" si="1"/>
        <v>-9.9680039379768642E-3</v>
      </c>
      <c r="K9" s="27">
        <f t="shared" si="3"/>
        <v>1036</v>
      </c>
      <c r="L9" s="28">
        <f t="shared" si="2"/>
        <v>0.12877563704164077</v>
      </c>
      <c r="M9" s="9"/>
      <c r="O9" s="3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7" ht="15.75" x14ac:dyDescent="0.25">
      <c r="A10" s="9"/>
      <c r="B10" s="47" t="s">
        <v>4</v>
      </c>
      <c r="C10" s="42">
        <v>6502</v>
      </c>
      <c r="D10" s="37">
        <f>C10/C14</f>
        <v>0.21963248209701391</v>
      </c>
      <c r="E10" s="51">
        <v>3145</v>
      </c>
      <c r="F10" s="37">
        <f>E10/E14</f>
        <v>0.16587552742616032</v>
      </c>
      <c r="G10" s="51">
        <v>6403</v>
      </c>
      <c r="H10" s="37">
        <f>G10/G14</f>
        <v>0.20550099492907117</v>
      </c>
      <c r="I10" s="25">
        <f t="shared" si="0"/>
        <v>3258</v>
      </c>
      <c r="J10" s="26">
        <f t="shared" si="1"/>
        <v>1.0359300476947535</v>
      </c>
      <c r="K10" s="25">
        <f t="shared" si="3"/>
        <v>-99</v>
      </c>
      <c r="L10" s="26">
        <f t="shared" si="2"/>
        <v>-1.5461502420740278E-2</v>
      </c>
      <c r="M10" s="9"/>
      <c r="O10" s="35"/>
      <c r="Q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7" ht="15.75" x14ac:dyDescent="0.25">
      <c r="A11" s="9"/>
      <c r="B11" s="47" t="s">
        <v>5</v>
      </c>
      <c r="C11" s="42">
        <v>12133</v>
      </c>
      <c r="D11" s="37">
        <f>C11/C14</f>
        <v>0.40984326442372654</v>
      </c>
      <c r="E11" s="51">
        <v>3269</v>
      </c>
      <c r="F11" s="37">
        <f>E11/E14</f>
        <v>0.172415611814346</v>
      </c>
      <c r="G11" s="51">
        <v>12469</v>
      </c>
      <c r="H11" s="37">
        <f>G11/G14</f>
        <v>0.4001861480197702</v>
      </c>
      <c r="I11" s="25">
        <f t="shared" si="0"/>
        <v>9200</v>
      </c>
      <c r="J11" s="26">
        <f t="shared" si="1"/>
        <v>2.8143163046803306</v>
      </c>
      <c r="K11" s="25">
        <f t="shared" si="3"/>
        <v>336</v>
      </c>
      <c r="L11" s="26">
        <f t="shared" si="2"/>
        <v>2.6946828133771753E-2</v>
      </c>
      <c r="M11" s="9"/>
      <c r="O11" s="35"/>
      <c r="Q11" s="1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"/>
    </row>
    <row r="12" spans="1:37" ht="15.75" x14ac:dyDescent="0.25">
      <c r="A12" s="9"/>
      <c r="B12" s="49" t="s">
        <v>6</v>
      </c>
      <c r="C12" s="43">
        <v>3960</v>
      </c>
      <c r="D12" s="38">
        <f>C12/C14</f>
        <v>0.13376570733684637</v>
      </c>
      <c r="E12" s="52">
        <v>4420</v>
      </c>
      <c r="F12" s="38">
        <f>E12/E14</f>
        <v>0.23312236286919832</v>
      </c>
      <c r="G12" s="52">
        <v>4241</v>
      </c>
      <c r="H12" s="38">
        <f>G12/G14</f>
        <v>0.13611271583541948</v>
      </c>
      <c r="I12" s="27">
        <f t="shared" si="0"/>
        <v>-179</v>
      </c>
      <c r="J12" s="28">
        <f t="shared" si="1"/>
        <v>-4.0497737556561088E-2</v>
      </c>
      <c r="K12" s="27">
        <f t="shared" si="3"/>
        <v>281</v>
      </c>
      <c r="L12" s="28">
        <f t="shared" si="2"/>
        <v>6.62579580287668E-2</v>
      </c>
      <c r="M12" s="10"/>
      <c r="O12" s="35"/>
      <c r="Q12" s="1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"/>
    </row>
    <row r="13" spans="1:37" ht="15.75" x14ac:dyDescent="0.25">
      <c r="A13" s="9"/>
      <c r="B13" s="49" t="s">
        <v>14</v>
      </c>
      <c r="C13" s="45">
        <v>16093</v>
      </c>
      <c r="D13" s="38">
        <f>C13/C14</f>
        <v>0.54360897176057288</v>
      </c>
      <c r="E13" s="53">
        <v>7689</v>
      </c>
      <c r="F13" s="38">
        <f>E13/E14</f>
        <v>0.4055379746835443</v>
      </c>
      <c r="G13" s="53">
        <v>16710</v>
      </c>
      <c r="H13" s="38">
        <f>G13/G14</f>
        <v>0.53629886385518966</v>
      </c>
      <c r="I13" s="27">
        <f>SUM(I11,I12)</f>
        <v>9021</v>
      </c>
      <c r="J13" s="28">
        <f t="shared" si="1"/>
        <v>1.1732344908310575</v>
      </c>
      <c r="K13" s="46">
        <f t="shared" ref="K13" si="4">K11+K12</f>
        <v>617</v>
      </c>
      <c r="L13" s="28">
        <f t="shared" si="2"/>
        <v>3.6923997606223821E-2</v>
      </c>
      <c r="M13" s="10"/>
      <c r="N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"/>
    </row>
    <row r="14" spans="1:37" ht="13.5" thickBot="1" x14ac:dyDescent="0.25">
      <c r="A14" s="9"/>
      <c r="B14" s="29" t="s">
        <v>7</v>
      </c>
      <c r="C14" s="44">
        <f t="shared" ref="C14" si="5">C7+C8+C10+C11+C12</f>
        <v>29604</v>
      </c>
      <c r="D14" s="39">
        <f>C14/C14</f>
        <v>1</v>
      </c>
      <c r="E14" s="44">
        <f t="shared" ref="E14" si="6">E7+E8+E10+E11+E12</f>
        <v>18960</v>
      </c>
      <c r="F14" s="39">
        <f>E14/E14</f>
        <v>1</v>
      </c>
      <c r="G14" s="44">
        <f>G7+G8+G10+G11+G12</f>
        <v>31158</v>
      </c>
      <c r="H14" s="39">
        <v>1</v>
      </c>
      <c r="I14" s="30">
        <f>SUM(I7,I8,I10,I13)</f>
        <v>12198</v>
      </c>
      <c r="J14" s="31">
        <f>I14/E14</f>
        <v>0.64335443037974682</v>
      </c>
      <c r="K14" s="32">
        <f t="shared" si="3"/>
        <v>1554</v>
      </c>
      <c r="L14" s="33">
        <f>K14/G14</f>
        <v>4.9874831503947621E-2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7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  <c r="AI15" s="4"/>
      <c r="AJ15" s="4"/>
      <c r="AK15" s="7"/>
    </row>
    <row r="16" spans="1:37" ht="13.5" thickBot="1" x14ac:dyDescent="0.25">
      <c r="B16" s="3"/>
      <c r="N16" s="9"/>
      <c r="O16" s="19">
        <v>2019</v>
      </c>
      <c r="P16" s="19">
        <v>2020</v>
      </c>
    </row>
    <row r="17" spans="14:35" ht="13.5" thickBot="1" x14ac:dyDescent="0.25">
      <c r="N17" s="12" t="s">
        <v>12</v>
      </c>
      <c r="O17" s="13">
        <f>F7</f>
        <v>0.12125527426160337</v>
      </c>
      <c r="P17" s="13">
        <f>H7</f>
        <v>7.6866294370627128E-2</v>
      </c>
    </row>
    <row r="18" spans="14:35" ht="13.5" thickBot="1" x14ac:dyDescent="0.25">
      <c r="N18" s="18" t="s">
        <v>15</v>
      </c>
      <c r="O18" s="13">
        <f>F8</f>
        <v>0.30733122362869197</v>
      </c>
      <c r="P18" s="13">
        <f>H8</f>
        <v>0.181333846845112</v>
      </c>
    </row>
    <row r="19" spans="14:35" ht="16.5" thickBot="1" x14ac:dyDescent="0.3">
      <c r="N19" s="15" t="s">
        <v>11</v>
      </c>
      <c r="O19" s="13">
        <f>F10</f>
        <v>0.16587552742616032</v>
      </c>
      <c r="P19" s="13">
        <f>H10</f>
        <v>0.20550099492907117</v>
      </c>
      <c r="AI19" s="8"/>
    </row>
    <row r="20" spans="14:35" ht="13.5" thickBot="1" x14ac:dyDescent="0.25">
      <c r="N20" s="15" t="s">
        <v>10</v>
      </c>
      <c r="O20" s="13">
        <f>F11</f>
        <v>0.172415611814346</v>
      </c>
      <c r="P20" s="13">
        <f>H11</f>
        <v>0.4001861480197702</v>
      </c>
    </row>
    <row r="21" spans="14:35" ht="13.5" thickBot="1" x14ac:dyDescent="0.25">
      <c r="N21" s="16" t="s">
        <v>9</v>
      </c>
      <c r="O21" s="17">
        <f>F12</f>
        <v>0.23312236286919832</v>
      </c>
      <c r="P21" s="17">
        <f>H12</f>
        <v>0.13611271583541948</v>
      </c>
    </row>
    <row r="34" spans="14:14" x14ac:dyDescent="0.2">
      <c r="N34" s="34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2020-06-01T06:36:00Z</cp:lastPrinted>
  <dcterms:created xsi:type="dcterms:W3CDTF">2003-11-05T10:42:27Z</dcterms:created>
  <dcterms:modified xsi:type="dcterms:W3CDTF">2020-07-02T07:00:36Z</dcterms:modified>
</cp:coreProperties>
</file>